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znetsova-vyu\Desktop\"/>
    </mc:Choice>
  </mc:AlternateContent>
  <xr:revisionPtr revIDLastSave="0" documentId="13_ncr:1_{FD3FB3F0-BA9A-42D4-B2DB-545A37266B6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Справк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0" i="1" l="1"/>
  <c r="D32" i="1" l="1"/>
  <c r="D36" i="1" l="1"/>
  <c r="E36" i="1" s="1"/>
  <c r="D37" i="1"/>
  <c r="E37" i="1" s="1"/>
  <c r="D35" i="1"/>
  <c r="E35" i="1" s="1"/>
  <c r="D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Мещеринов Григорий Алексеевич</author>
  </authors>
  <commentList>
    <comment ref="D16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Если в расчетном периоде услуги не оказывались из-за отсутствия заключенного договора оказания услуг, то устанавливается значение «-».
Если в расчетном периоде услуги не оказывались, но договор на соответствующий расчетный период был заключен, то устанавливается значение 0.</t>
        </r>
      </text>
    </comment>
  </commentList>
</comments>
</file>

<file path=xl/sharedStrings.xml><?xml version="1.0" encoding="utf-8"?>
<sst xmlns="http://schemas.openxmlformats.org/spreadsheetml/2006/main" count="28" uniqueCount="28">
  <si>
    <t>Количество часов</t>
  </si>
  <si>
    <t>Ремонт 1</t>
  </si>
  <si>
    <t>Ремонт 2</t>
  </si>
  <si>
    <t>Ремонт 3</t>
  </si>
  <si>
    <t>Наименование электростанции:</t>
  </si>
  <si>
    <t>Генерирующее оборудование:</t>
  </si>
  <si>
    <t>Дата
начала</t>
  </si>
  <si>
    <t>Дата
окончания</t>
  </si>
  <si>
    <t>Итого (сумма):</t>
  </si>
  <si>
    <t>Субъект электроэнергетики:</t>
  </si>
  <si>
    <t>СПРАВКА</t>
  </si>
  <si>
    <t>о плановом количестве часов оказания услуг по НПРЧ</t>
  </si>
  <si>
    <t>Период оказания услуг</t>
  </si>
  <si>
    <t>должность уполномоченного лица</t>
  </si>
  <si>
    <t>Ф.И.О.</t>
  </si>
  <si>
    <t>подпись</t>
  </si>
  <si>
    <t>Количество расчетных периодов</t>
  </si>
  <si>
    <t>поля для заполнения</t>
  </si>
  <si>
    <r>
      <t>Прошедшие расчетные периоды оказания услуг</t>
    </r>
    <r>
      <rPr>
        <vertAlign val="superscript"/>
        <sz val="14"/>
        <color theme="1"/>
        <rFont val="Liberation Serif"/>
        <family val="1"/>
        <charset val="204"/>
      </rPr>
      <t>1</t>
    </r>
  </si>
  <si>
    <r>
      <t>Среднее количество часов оказания услуг в расчетном периоде</t>
    </r>
    <r>
      <rPr>
        <vertAlign val="superscript"/>
        <sz val="14"/>
        <color theme="1"/>
        <rFont val="Liberation Serif"/>
        <family val="1"/>
        <charset val="204"/>
      </rPr>
      <t>2</t>
    </r>
    <r>
      <rPr>
        <sz val="14"/>
        <color theme="1"/>
        <rFont val="Liberation Serif"/>
        <family val="1"/>
        <charset val="204"/>
      </rPr>
      <t>:</t>
    </r>
  </si>
  <si>
    <r>
      <t>Плановые ремонты периода оказания услуг</t>
    </r>
    <r>
      <rPr>
        <vertAlign val="superscript"/>
        <sz val="14"/>
        <color theme="1"/>
        <rFont val="Liberation Serif"/>
        <family val="1"/>
        <charset val="204"/>
      </rPr>
      <t>3</t>
    </r>
  </si>
  <si>
    <r>
      <t>Расчетное количество часов оказания услуг</t>
    </r>
    <r>
      <rPr>
        <vertAlign val="superscript"/>
        <sz val="14"/>
        <color theme="1"/>
        <rFont val="Liberation Serif"/>
        <family val="1"/>
        <charset val="204"/>
      </rPr>
      <t>4</t>
    </r>
    <r>
      <rPr>
        <sz val="14"/>
        <color theme="1"/>
        <rFont val="Liberation Serif"/>
        <family val="1"/>
        <charset val="204"/>
      </rPr>
      <t>:</t>
    </r>
  </si>
  <si>
    <r>
      <t>Плановое количество часов оказания услуг</t>
    </r>
    <r>
      <rPr>
        <b/>
        <vertAlign val="superscript"/>
        <sz val="14"/>
        <color rgb="FFFF0000"/>
        <rFont val="Liberation Serif"/>
        <family val="1"/>
        <charset val="204"/>
      </rPr>
      <t>5</t>
    </r>
    <r>
      <rPr>
        <b/>
        <sz val="14"/>
        <color rgb="FFFF0000"/>
        <rFont val="Liberation Serif"/>
        <family val="1"/>
        <charset val="204"/>
      </rPr>
      <t>:</t>
    </r>
  </si>
  <si>
    <r>
      <rPr>
        <vertAlign val="superscript"/>
        <sz val="10"/>
        <color theme="1"/>
        <rFont val="Liberation Serif"/>
        <family val="1"/>
        <charset val="204"/>
      </rPr>
      <t>1</t>
    </r>
    <r>
      <rPr>
        <sz val="10"/>
        <color theme="1"/>
        <rFont val="Liberation Serif"/>
        <family val="1"/>
        <charset val="204"/>
      </rPr>
      <t xml:space="preserve"> - количество часов оказания услуг за расчетный период для единицы генерирующего оборудования определяется в соответствии с согласованными данными об объеме и стоимости оказанных услуг по договору оказания услуг по НПРЧ. Для расчетных периодов, в которых в отношении единицы генерирующего оборудования не был заключен договор оказания услуг по НПРЧ, устанавливается значение «-». </t>
    </r>
  </si>
  <si>
    <r>
      <rPr>
        <vertAlign val="superscript"/>
        <sz val="10"/>
        <color theme="1"/>
        <rFont val="Liberation Serif"/>
        <family val="1"/>
        <charset val="204"/>
      </rPr>
      <t>2</t>
    </r>
    <r>
      <rPr>
        <sz val="10"/>
        <color theme="1"/>
        <rFont val="Liberation Serif"/>
        <family val="1"/>
        <charset val="204"/>
      </rPr>
      <t xml:space="preserve"> - расчетные периоды, в которых договор оказания услуг по НПРЧ в отношении единицы генерирующего оборудования не был заключен, не учитываются при расчете среднего количества часов.</t>
    </r>
  </si>
  <si>
    <r>
      <rPr>
        <vertAlign val="superscript"/>
        <sz val="10"/>
        <color theme="1"/>
        <rFont val="Liberation Serif"/>
        <family val="1"/>
        <charset val="204"/>
      </rPr>
      <t>3</t>
    </r>
    <r>
      <rPr>
        <sz val="10"/>
        <color theme="1"/>
        <rFont val="Liberation Serif"/>
        <family val="1"/>
        <charset val="204"/>
      </rPr>
      <t xml:space="preserve"> - указываются даты начала и окончания плановых ремонтов всех видов, согласованных с АО «СО ЕЭС» на момент подачи заявок для участия в отборе, длительность которых составляет более 60 дней и приходится на период оказания услуг. Не заполняется для единицы генерирующего оборудования, в отношении которой не был заключен договор оказания услуг по НПРЧ ни в одном из прошедших расчетных периодов оказания услуг.</t>
    </r>
  </si>
  <si>
    <r>
      <rPr>
        <vertAlign val="superscript"/>
        <sz val="10"/>
        <color theme="1"/>
        <rFont val="Liberation Serif"/>
        <family val="1"/>
        <charset val="204"/>
      </rPr>
      <t>4</t>
    </r>
    <r>
      <rPr>
        <sz val="10"/>
        <color theme="1"/>
        <rFont val="Liberation Serif"/>
        <family val="1"/>
        <charset val="204"/>
      </rPr>
      <t xml:space="preserve"> - расчетное количество часов оказания услуг для единицы генерирующего оборудования принимается равным произведению количества расчетных периодов в периоде оказания услуг, в отношении которого проводится отбор, и среднего количества часов оказания услуг за прошедшие периоды оказания услуг, уменьшенному на количество часов нахождения в плановых ремонтах.</t>
    </r>
  </si>
  <si>
    <r>
      <rPr>
        <vertAlign val="superscript"/>
        <sz val="10"/>
        <color theme="1"/>
        <rFont val="Liberation Serif"/>
        <family val="1"/>
        <charset val="204"/>
      </rPr>
      <t>5</t>
    </r>
    <r>
      <rPr>
        <sz val="10"/>
        <color theme="1"/>
        <rFont val="Liberation Serif"/>
        <family val="1"/>
        <charset val="204"/>
      </rPr>
      <t xml:space="preserve"> - плановое количество часов оказания услуг для единицы генерирующего оборудования определяется на основании расчетного количества часов оказания услуг. Минимально допустимое значение составляет 1 час, а максимально допустимое значение соответствует количеству часов в периоде оказания услуг, в отношении которого проводится отбор. Для единицы генерирующего оборудования, в отношении которой не был заключен договор оказания услуг по НПРЧ ни в одном из прошедших расчетных периодов оказания услуг, плановое количество часов оказания услуг рассчитывается в соответствии с п. 4.3.5 Извещения.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</si>
</sst>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vertAlign val="superscript"/>
      <sz val="14"/>
      <color theme="1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vertAlign val="superscript"/>
      <sz val="14"/>
      <color rgb="FFFF0000"/>
      <name val="Liberation Serif"/>
      <family val="1"/>
      <charset val="204"/>
    </font>
    <font>
      <i/>
      <sz val="12"/>
      <name val="Liberation Serif"/>
      <family val="1"/>
      <charset val="204"/>
    </font>
    <font>
      <b/>
      <i/>
      <sz val="14"/>
      <color rgb="FFFF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vertAlign val="superscript"/>
      <sz val="10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6" xfId="0" applyFont="1" applyBorder="1"/>
    <xf numFmtId="14" fontId="4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14" fontId="4" fillId="0" borderId="4" xfId="0" applyNumberFormat="1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14" fontId="4" fillId="0" borderId="5" xfId="0" applyNumberFormat="1" applyFont="1" applyBorder="1" applyAlignment="1">
      <alignment horizontal="center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4" fontId="4" fillId="0" borderId="6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center"/>
    </xf>
    <xf numFmtId="0" fontId="4" fillId="0" borderId="0" xfId="0" applyFont="1"/>
    <xf numFmtId="14" fontId="4" fillId="0" borderId="3" xfId="0" applyNumberFormat="1" applyFont="1" applyBorder="1" applyAlignment="1">
      <alignment horizontal="center"/>
    </xf>
    <xf numFmtId="14" fontId="4" fillId="2" borderId="3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14" fontId="3" fillId="0" borderId="0" xfId="0" applyNumberFormat="1" applyFont="1"/>
    <xf numFmtId="14" fontId="4" fillId="2" borderId="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14" fontId="4" fillId="2" borderId="5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4" fontId="4" fillId="2" borderId="2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3" fillId="0" borderId="2" xfId="0" applyFont="1" applyBorder="1"/>
    <xf numFmtId="14" fontId="4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10"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="85" zoomScaleNormal="85" zoomScaleSheetLayoutView="115" workbookViewId="0">
      <pane ySplit="2" topLeftCell="A3" activePane="bottomLeft" state="frozen"/>
      <selection pane="bottomLeft" activeCell="D26" sqref="D26"/>
    </sheetView>
  </sheetViews>
  <sheetFormatPr defaultRowHeight="14.25" x14ac:dyDescent="0.2"/>
  <cols>
    <col min="1" max="1" width="41.140625" style="1" bestFit="1" customWidth="1"/>
    <col min="2" max="4" width="17.140625" style="1" customWidth="1"/>
    <col min="5" max="5" width="9.140625" style="1"/>
    <col min="6" max="6" width="10.140625" style="1" bestFit="1" customWidth="1"/>
    <col min="7" max="16384" width="9.140625" style="1"/>
  </cols>
  <sheetData>
    <row r="1" spans="1:4" ht="18" x14ac:dyDescent="0.25">
      <c r="A1" s="44" t="s">
        <v>10</v>
      </c>
      <c r="B1" s="44"/>
      <c r="C1" s="44"/>
      <c r="D1" s="44"/>
    </row>
    <row r="2" spans="1:4" ht="18" x14ac:dyDescent="0.25">
      <c r="A2" s="44" t="s">
        <v>11</v>
      </c>
      <c r="B2" s="44"/>
      <c r="C2" s="44"/>
      <c r="D2" s="44"/>
    </row>
    <row r="3" spans="1:4" ht="18.75" customHeight="1" x14ac:dyDescent="0.25">
      <c r="A3" s="2"/>
      <c r="B3" s="2"/>
      <c r="C3" s="2"/>
      <c r="D3" s="2"/>
    </row>
    <row r="4" spans="1:4" ht="18" x14ac:dyDescent="0.25">
      <c r="A4" s="2"/>
      <c r="B4" s="2"/>
      <c r="C4" s="2"/>
      <c r="D4" s="3"/>
    </row>
    <row r="5" spans="1:4" ht="18" x14ac:dyDescent="0.25">
      <c r="A5" s="2"/>
      <c r="B5" s="2"/>
      <c r="C5" s="2"/>
      <c r="D5" s="2"/>
    </row>
    <row r="6" spans="1:4" ht="18" x14ac:dyDescent="0.25">
      <c r="A6" s="4" t="s">
        <v>9</v>
      </c>
      <c r="B6" s="51"/>
      <c r="C6" s="52"/>
      <c r="D6" s="53"/>
    </row>
    <row r="7" spans="1:4" ht="18" x14ac:dyDescent="0.25">
      <c r="A7" s="4" t="s">
        <v>4</v>
      </c>
      <c r="B7" s="45"/>
      <c r="C7" s="46"/>
      <c r="D7" s="47"/>
    </row>
    <row r="8" spans="1:4" ht="18" x14ac:dyDescent="0.25">
      <c r="A8" s="4" t="s">
        <v>5</v>
      </c>
      <c r="B8" s="48"/>
      <c r="C8" s="49"/>
      <c r="D8" s="50"/>
    </row>
    <row r="9" spans="1:4" ht="18" x14ac:dyDescent="0.25">
      <c r="A9" s="2"/>
      <c r="B9" s="2"/>
      <c r="C9" s="2"/>
      <c r="D9" s="2"/>
    </row>
    <row r="10" spans="1:4" ht="36" x14ac:dyDescent="0.2">
      <c r="A10" s="5" t="s">
        <v>16</v>
      </c>
      <c r="B10" s="6" t="s">
        <v>6</v>
      </c>
      <c r="C10" s="6" t="s">
        <v>7</v>
      </c>
      <c r="D10" s="6" t="s">
        <v>0</v>
      </c>
    </row>
    <row r="11" spans="1:4" ht="7.5" customHeight="1" x14ac:dyDescent="0.2">
      <c r="A11" s="7"/>
      <c r="B11" s="8"/>
      <c r="C11" s="8"/>
      <c r="D11" s="8"/>
    </row>
    <row r="12" spans="1:4" ht="18" x14ac:dyDescent="0.2">
      <c r="A12" s="55" t="s">
        <v>12</v>
      </c>
      <c r="B12" s="55"/>
      <c r="C12" s="55"/>
      <c r="D12" s="55"/>
    </row>
    <row r="13" spans="1:4" ht="18" x14ac:dyDescent="0.25">
      <c r="A13" s="9">
        <v>6</v>
      </c>
      <c r="B13" s="10">
        <v>46204</v>
      </c>
      <c r="C13" s="10">
        <v>46387</v>
      </c>
      <c r="D13" s="11">
        <v>4416</v>
      </c>
    </row>
    <row r="14" spans="1:4" ht="7.5" customHeight="1" x14ac:dyDescent="0.25">
      <c r="A14" s="12"/>
      <c r="B14" s="12"/>
      <c r="C14" s="12"/>
      <c r="D14" s="12"/>
    </row>
    <row r="15" spans="1:4" ht="21" x14ac:dyDescent="0.25">
      <c r="A15" s="61" t="s">
        <v>18</v>
      </c>
      <c r="B15" s="61"/>
      <c r="C15" s="61"/>
      <c r="D15" s="61"/>
    </row>
    <row r="16" spans="1:4" ht="18" x14ac:dyDescent="0.25">
      <c r="A16" s="56">
        <v>6</v>
      </c>
      <c r="B16" s="13">
        <v>45658</v>
      </c>
      <c r="C16" s="13">
        <v>45688</v>
      </c>
      <c r="D16" s="14"/>
    </row>
    <row r="17" spans="1:4" ht="18" x14ac:dyDescent="0.25">
      <c r="A17" s="57"/>
      <c r="B17" s="15">
        <v>45689</v>
      </c>
      <c r="C17" s="15">
        <v>45716</v>
      </c>
      <c r="D17" s="16"/>
    </row>
    <row r="18" spans="1:4" ht="18" x14ac:dyDescent="0.25">
      <c r="A18" s="57"/>
      <c r="B18" s="15">
        <v>45717</v>
      </c>
      <c r="C18" s="15">
        <v>45747</v>
      </c>
      <c r="D18" s="16"/>
    </row>
    <row r="19" spans="1:4" ht="18" x14ac:dyDescent="0.25">
      <c r="A19" s="57"/>
      <c r="B19" s="15">
        <v>45748</v>
      </c>
      <c r="C19" s="15">
        <v>45777</v>
      </c>
      <c r="D19" s="16"/>
    </row>
    <row r="20" spans="1:4" ht="18" x14ac:dyDescent="0.25">
      <c r="A20" s="57"/>
      <c r="B20" s="15">
        <v>45778</v>
      </c>
      <c r="C20" s="15">
        <v>45808</v>
      </c>
      <c r="D20" s="16"/>
    </row>
    <row r="21" spans="1:4" ht="18" x14ac:dyDescent="0.25">
      <c r="A21" s="58"/>
      <c r="B21" s="17">
        <v>45809</v>
      </c>
      <c r="C21" s="17">
        <v>45838</v>
      </c>
      <c r="D21" s="18"/>
    </row>
    <row r="22" spans="1:4" ht="18" x14ac:dyDescent="0.25">
      <c r="A22" s="56">
        <v>6</v>
      </c>
      <c r="B22" s="15">
        <v>45839</v>
      </c>
      <c r="C22" s="15">
        <v>45869</v>
      </c>
      <c r="D22" s="19"/>
    </row>
    <row r="23" spans="1:4" ht="18" x14ac:dyDescent="0.25">
      <c r="A23" s="57"/>
      <c r="B23" s="15">
        <v>45870</v>
      </c>
      <c r="C23" s="15">
        <v>45900</v>
      </c>
      <c r="D23" s="16"/>
    </row>
    <row r="24" spans="1:4" ht="18" x14ac:dyDescent="0.25">
      <c r="A24" s="57"/>
      <c r="B24" s="15">
        <v>45901</v>
      </c>
      <c r="C24" s="15">
        <v>45930</v>
      </c>
      <c r="D24" s="16"/>
    </row>
    <row r="25" spans="1:4" ht="18" x14ac:dyDescent="0.25">
      <c r="A25" s="57"/>
      <c r="B25" s="15">
        <v>45931</v>
      </c>
      <c r="C25" s="15">
        <v>45961</v>
      </c>
      <c r="D25" s="16"/>
    </row>
    <row r="26" spans="1:4" ht="18" x14ac:dyDescent="0.25">
      <c r="A26" s="57"/>
      <c r="B26" s="15">
        <v>45962</v>
      </c>
      <c r="C26" s="15">
        <v>45991</v>
      </c>
      <c r="D26" s="16"/>
    </row>
    <row r="27" spans="1:4" ht="18" x14ac:dyDescent="0.25">
      <c r="A27" s="58"/>
      <c r="B27" s="17">
        <v>45992</v>
      </c>
      <c r="C27" s="17">
        <v>46022</v>
      </c>
      <c r="D27" s="18"/>
    </row>
    <row r="28" spans="1:4" ht="18" x14ac:dyDescent="0.25">
      <c r="A28" s="56">
        <v>4</v>
      </c>
      <c r="B28" s="15">
        <v>46023</v>
      </c>
      <c r="C28" s="15">
        <v>46053</v>
      </c>
      <c r="D28" s="16"/>
    </row>
    <row r="29" spans="1:4" ht="18" x14ac:dyDescent="0.25">
      <c r="A29" s="57"/>
      <c r="B29" s="15">
        <v>46054</v>
      </c>
      <c r="C29" s="15">
        <v>46081</v>
      </c>
      <c r="D29" s="16"/>
    </row>
    <row r="30" spans="1:4" ht="18" x14ac:dyDescent="0.25">
      <c r="A30" s="57"/>
      <c r="B30" s="15">
        <v>46082</v>
      </c>
      <c r="C30" s="15">
        <v>46112</v>
      </c>
      <c r="D30" s="16"/>
    </row>
    <row r="31" spans="1:4" ht="18" x14ac:dyDescent="0.25">
      <c r="A31" s="58"/>
      <c r="B31" s="17">
        <v>46113</v>
      </c>
      <c r="C31" s="17">
        <v>46142</v>
      </c>
      <c r="D31" s="18"/>
    </row>
    <row r="32" spans="1:4" ht="21" x14ac:dyDescent="0.25">
      <c r="A32" s="12"/>
      <c r="B32" s="20"/>
      <c r="C32" s="21" t="s">
        <v>19</v>
      </c>
      <c r="D32" s="22" t="str">
        <f>IF(COUNT(D16:D31)=0,"-",ROUND(AVERAGE(D16:D31),0))</f>
        <v>-</v>
      </c>
    </row>
    <row r="33" spans="1:6" ht="7.5" customHeight="1" x14ac:dyDescent="0.25">
      <c r="A33" s="23"/>
      <c r="B33" s="23"/>
      <c r="C33" s="23"/>
      <c r="D33" s="23"/>
    </row>
    <row r="34" spans="1:6" ht="21" x14ac:dyDescent="0.25">
      <c r="A34" s="61" t="s">
        <v>20</v>
      </c>
      <c r="B34" s="61"/>
      <c r="C34" s="61"/>
      <c r="D34" s="61"/>
    </row>
    <row r="35" spans="1:6" ht="18" x14ac:dyDescent="0.25">
      <c r="A35" s="24" t="s">
        <v>1</v>
      </c>
      <c r="B35" s="25"/>
      <c r="C35" s="25"/>
      <c r="D35" s="26" t="str">
        <f>IF(OR(B35="",C35=""),"",_xlfn.DAYS(IF(C35&gt;C$13,C$13,C35),IF(B35&lt;B$13,B$13,B35))*24+24)</f>
        <v/>
      </c>
      <c r="E35" s="27" t="str">
        <f>IF(D35&lt;1464,"продолжительность ремонта не превышает 60 дней","")</f>
        <v/>
      </c>
      <c r="F35" s="28"/>
    </row>
    <row r="36" spans="1:6" ht="18" x14ac:dyDescent="0.25">
      <c r="A36" s="15" t="s">
        <v>2</v>
      </c>
      <c r="B36" s="29"/>
      <c r="C36" s="29"/>
      <c r="D36" s="30" t="str">
        <f t="shared" ref="D36:D37" si="0">IF(OR(B36="",C36=""),"",_xlfn.DAYS(IF(C36&gt;C$13,C$13,C36),IF(B36&lt;B$13,B$13,B36))*24+24)</f>
        <v/>
      </c>
      <c r="E36" s="27" t="str">
        <f>IF(D36&lt;1464,"продолжительность ремонта не превышает 60 дней","")</f>
        <v/>
      </c>
    </row>
    <row r="37" spans="1:6" ht="18" x14ac:dyDescent="0.25">
      <c r="A37" s="17" t="s">
        <v>3</v>
      </c>
      <c r="B37" s="31"/>
      <c r="C37" s="31"/>
      <c r="D37" s="32" t="str">
        <f t="shared" si="0"/>
        <v/>
      </c>
      <c r="E37" s="27" t="str">
        <f>IF(D37&lt;1464,"продолжительность ремонта не превышает 60 дней","")</f>
        <v/>
      </c>
    </row>
    <row r="38" spans="1:6" ht="18" x14ac:dyDescent="0.25">
      <c r="A38" s="23"/>
      <c r="B38" s="23"/>
      <c r="C38" s="33" t="s">
        <v>8</v>
      </c>
      <c r="D38" s="34">
        <f>SUMIF(D35:D37,"&gt;1440")</f>
        <v>0</v>
      </c>
    </row>
    <row r="39" spans="1:6" ht="7.5" customHeight="1" x14ac:dyDescent="0.25">
      <c r="A39" s="23"/>
      <c r="B39" s="23"/>
      <c r="C39" s="23"/>
      <c r="D39" s="23"/>
    </row>
    <row r="40" spans="1:6" ht="21.75" thickBot="1" x14ac:dyDescent="0.3">
      <c r="A40" s="59" t="s">
        <v>21</v>
      </c>
      <c r="B40" s="59"/>
      <c r="C40" s="59"/>
      <c r="D40" s="35">
        <f>IF(COUNT(D16:D31)=0,0,ROUND(D32*6-D38,0))</f>
        <v>0</v>
      </c>
    </row>
    <row r="41" spans="1:6" ht="22.5" thickTop="1" thickBot="1" x14ac:dyDescent="0.3">
      <c r="A41" s="60" t="s">
        <v>22</v>
      </c>
      <c r="B41" s="60"/>
      <c r="C41" s="60"/>
      <c r="D41" s="36">
        <f>IF(D32="-",1860,IF(D40&lt;=0,1,IF(D40&gt;D13,D13,D40)))</f>
        <v>1860</v>
      </c>
    </row>
    <row r="42" spans="1:6" ht="18.75" thickTop="1" x14ac:dyDescent="0.25">
      <c r="A42" s="37"/>
      <c r="B42" s="37"/>
      <c r="C42" s="37"/>
      <c r="D42" s="38"/>
    </row>
    <row r="43" spans="1:6" ht="18" x14ac:dyDescent="0.25">
      <c r="A43" s="39"/>
      <c r="B43" s="39"/>
      <c r="C43" s="39"/>
      <c r="D43" s="39"/>
    </row>
    <row r="44" spans="1:6" ht="18" x14ac:dyDescent="0.25">
      <c r="A44" s="40" t="s">
        <v>13</v>
      </c>
      <c r="B44" s="41"/>
      <c r="C44" s="40" t="s">
        <v>15</v>
      </c>
      <c r="D44" s="40" t="s">
        <v>14</v>
      </c>
    </row>
    <row r="45" spans="1:6" x14ac:dyDescent="0.2">
      <c r="A45" s="42"/>
    </row>
    <row r="46" spans="1:6" ht="18" x14ac:dyDescent="0.25">
      <c r="A46" s="43"/>
      <c r="B46" s="1" t="s">
        <v>17</v>
      </c>
    </row>
    <row r="48" spans="1:6" ht="15" customHeight="1" x14ac:dyDescent="0.2">
      <c r="A48" s="54" t="s">
        <v>23</v>
      </c>
      <c r="B48" s="54"/>
      <c r="C48" s="54"/>
      <c r="D48" s="54"/>
    </row>
    <row r="49" spans="1:4" x14ac:dyDescent="0.2">
      <c r="A49" s="54"/>
      <c r="B49" s="54"/>
      <c r="C49" s="54"/>
      <c r="D49" s="54"/>
    </row>
    <row r="50" spans="1:4" x14ac:dyDescent="0.2">
      <c r="A50" s="54"/>
      <c r="B50" s="54"/>
      <c r="C50" s="54"/>
      <c r="D50" s="54"/>
    </row>
    <row r="51" spans="1:4" x14ac:dyDescent="0.2">
      <c r="A51" s="54"/>
      <c r="B51" s="54"/>
      <c r="C51" s="54"/>
      <c r="D51" s="54"/>
    </row>
    <row r="52" spans="1:4" ht="15" customHeight="1" x14ac:dyDescent="0.2">
      <c r="A52" s="54" t="s">
        <v>24</v>
      </c>
      <c r="B52" s="54"/>
      <c r="C52" s="54"/>
      <c r="D52" s="54"/>
    </row>
    <row r="53" spans="1:4" x14ac:dyDescent="0.2">
      <c r="A53" s="54"/>
      <c r="B53" s="54"/>
      <c r="C53" s="54"/>
      <c r="D53" s="54"/>
    </row>
    <row r="54" spans="1:4" ht="15" customHeight="1" x14ac:dyDescent="0.2">
      <c r="A54" s="54" t="s">
        <v>25</v>
      </c>
      <c r="B54" s="54"/>
      <c r="C54" s="54"/>
      <c r="D54" s="54"/>
    </row>
    <row r="55" spans="1:4" x14ac:dyDescent="0.2">
      <c r="A55" s="54"/>
      <c r="B55" s="54"/>
      <c r="C55" s="54"/>
      <c r="D55" s="54"/>
    </row>
    <row r="56" spans="1:4" x14ac:dyDescent="0.2">
      <c r="A56" s="54"/>
      <c r="B56" s="54"/>
      <c r="C56" s="54"/>
      <c r="D56" s="54"/>
    </row>
    <row r="57" spans="1:4" x14ac:dyDescent="0.2">
      <c r="A57" s="54"/>
      <c r="B57" s="54"/>
      <c r="C57" s="54"/>
      <c r="D57" s="54"/>
    </row>
    <row r="58" spans="1:4" ht="15" customHeight="1" x14ac:dyDescent="0.2">
      <c r="A58" s="54" t="s">
        <v>26</v>
      </c>
      <c r="B58" s="54"/>
      <c r="C58" s="54"/>
      <c r="D58" s="54"/>
    </row>
    <row r="59" spans="1:4" x14ac:dyDescent="0.2">
      <c r="A59" s="54"/>
      <c r="B59" s="54"/>
      <c r="C59" s="54"/>
      <c r="D59" s="54"/>
    </row>
    <row r="60" spans="1:4" x14ac:dyDescent="0.2">
      <c r="A60" s="54"/>
      <c r="B60" s="54"/>
      <c r="C60" s="54"/>
      <c r="D60" s="54"/>
    </row>
    <row r="61" spans="1:4" x14ac:dyDescent="0.2">
      <c r="A61" s="54"/>
      <c r="B61" s="54"/>
      <c r="C61" s="54"/>
      <c r="D61" s="54"/>
    </row>
    <row r="62" spans="1:4" ht="15" customHeight="1" x14ac:dyDescent="0.2">
      <c r="A62" s="54" t="s">
        <v>27</v>
      </c>
      <c r="B62" s="54"/>
      <c r="C62" s="54"/>
      <c r="D62" s="54"/>
    </row>
    <row r="63" spans="1:4" x14ac:dyDescent="0.2">
      <c r="A63" s="54"/>
      <c r="B63" s="54"/>
      <c r="C63" s="54"/>
      <c r="D63" s="54"/>
    </row>
    <row r="64" spans="1:4" x14ac:dyDescent="0.2">
      <c r="A64" s="54"/>
      <c r="B64" s="54"/>
      <c r="C64" s="54"/>
      <c r="D64" s="54"/>
    </row>
    <row r="65" spans="1:4" x14ac:dyDescent="0.2">
      <c r="A65" s="54"/>
      <c r="B65" s="54"/>
      <c r="C65" s="54"/>
      <c r="D65" s="54"/>
    </row>
    <row r="66" spans="1:4" ht="21.75" customHeight="1" x14ac:dyDescent="0.2">
      <c r="A66" s="54"/>
      <c r="B66" s="54"/>
      <c r="C66" s="54"/>
      <c r="D66" s="54"/>
    </row>
  </sheetData>
  <sheetProtection sheet="1" selectLockedCells="1"/>
  <mergeCells count="18">
    <mergeCell ref="A62:D66"/>
    <mergeCell ref="A12:D12"/>
    <mergeCell ref="A58:D61"/>
    <mergeCell ref="A28:A31"/>
    <mergeCell ref="A48:D51"/>
    <mergeCell ref="A52:D53"/>
    <mergeCell ref="A54:D57"/>
    <mergeCell ref="A40:C40"/>
    <mergeCell ref="A41:C41"/>
    <mergeCell ref="A15:D15"/>
    <mergeCell ref="A34:D34"/>
    <mergeCell ref="A16:A21"/>
    <mergeCell ref="A22:A27"/>
    <mergeCell ref="A1:D1"/>
    <mergeCell ref="A2:D2"/>
    <mergeCell ref="B7:D7"/>
    <mergeCell ref="B8:D8"/>
    <mergeCell ref="B6:D6"/>
  </mergeCells>
  <conditionalFormatting sqref="D35:D36">
    <cfRule type="expression" dxfId="9" priority="14">
      <formula>AND($B35&lt;&gt;"",$C35&lt;&gt;"",$D35&lt;1464)</formula>
    </cfRule>
  </conditionalFormatting>
  <conditionalFormatting sqref="C35:C36">
    <cfRule type="expression" dxfId="8" priority="13">
      <formula>AND($B35&lt;&gt;"",$C35&lt;&gt;"",$D35&lt;1464)</formula>
    </cfRule>
  </conditionalFormatting>
  <conditionalFormatting sqref="B35:B36">
    <cfRule type="expression" dxfId="7" priority="12">
      <formula>AND($B35&lt;&gt;"",$C35&lt;&gt;"",$D35&lt;1464)</formula>
    </cfRule>
  </conditionalFormatting>
  <conditionalFormatting sqref="A35:A36">
    <cfRule type="expression" dxfId="6" priority="11">
      <formula>AND($B35&lt;&gt;"",$C35&lt;&gt;"",$D35&lt;1464)</formula>
    </cfRule>
  </conditionalFormatting>
  <conditionalFormatting sqref="A43:D43">
    <cfRule type="expression" dxfId="5" priority="6">
      <formula>AND($B43&lt;&gt;"",$C43&lt;&gt;"",$D43&lt;720)</formula>
    </cfRule>
  </conditionalFormatting>
  <conditionalFormatting sqref="A46">
    <cfRule type="expression" dxfId="4" priority="5">
      <formula>AND($B46&lt;&gt;"",$C46&lt;&gt;"",$D46&lt;720)</formula>
    </cfRule>
  </conditionalFormatting>
  <conditionalFormatting sqref="D37">
    <cfRule type="expression" dxfId="3" priority="4">
      <formula>AND($B37&lt;&gt;"",$C37&lt;&gt;"",$D37&lt;1464)</formula>
    </cfRule>
  </conditionalFormatting>
  <conditionalFormatting sqref="C37">
    <cfRule type="expression" dxfId="2" priority="3">
      <formula>AND($B37&lt;&gt;"",$C37&lt;&gt;"",$D37&lt;1464)</formula>
    </cfRule>
  </conditionalFormatting>
  <conditionalFormatting sqref="B37">
    <cfRule type="expression" dxfId="1" priority="2">
      <formula>AND($B37&lt;&gt;"",$C37&lt;&gt;"",$D37&lt;1464)</formula>
    </cfRule>
  </conditionalFormatting>
  <conditionalFormatting sqref="A37">
    <cfRule type="expression" dxfId="0" priority="1">
      <formula>AND($B37&lt;&gt;"",$C37&lt;&gt;"",$D37&lt;1464)</formula>
    </cfRule>
  </conditionalFormatting>
  <dataValidations count="1">
    <dataValidation type="whole" operator="greaterThanOrEqual" allowBlank="1" showInputMessage="1" showErrorMessage="1" errorTitle="Ошибка" error="Ошибка ввода данных" sqref="D35:D37" xr:uid="{00000000-0002-0000-0000-000000000000}">
      <formula1>720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83" fitToHeight="2" orientation="portrait" horizontalDpi="300" verticalDpi="300" r:id="rId1"/>
  <rowBreaks count="1" manualBreakCount="1">
    <brk id="4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Мещеринов Григорий Алексеевич</dc:creator>
  <cp:lastModifiedBy>Кузнецова Валентина Юрьевна</cp:lastModifiedBy>
  <cp:lastPrinted>2022-11-28T13:49:27Z</cp:lastPrinted>
  <dcterms:created xsi:type="dcterms:W3CDTF">2020-05-01T15:24:44Z</dcterms:created>
  <dcterms:modified xsi:type="dcterms:W3CDTF">2026-05-20T12:43:46Z</dcterms:modified>
</cp:coreProperties>
</file>