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scherinov-GA\Desktop\"/>
    </mc:Choice>
  </mc:AlternateContent>
  <xr:revisionPtr revIDLastSave="0" documentId="13_ncr:1_{5273A4F6-37CC-48D2-9FBB-1CBD2A00C24C}" xr6:coauthVersionLast="36" xr6:coauthVersionMax="36" xr10:uidLastSave="{00000000-0000-0000-0000-000000000000}"/>
  <bookViews>
    <workbookView xWindow="0" yWindow="0" windowWidth="28800" windowHeight="12510" xr2:uid="{799CF6C1-0A91-4D1D-8654-18BD30983538}"/>
  </bookViews>
  <sheets>
    <sheet name="Справк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4" i="1" s="1"/>
  <c r="D37" i="1" l="1"/>
  <c r="D38" i="1"/>
  <c r="D39" i="1"/>
  <c r="D40" i="1"/>
  <c r="D41" i="1"/>
  <c r="D36" i="1"/>
  <c r="D13" i="1" l="1"/>
  <c r="D42" i="1" l="1"/>
  <c r="D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Мещеринов Григорий Алексеевич</author>
  </authors>
  <commentList>
    <comment ref="D16" authorId="0" shapeId="0" xr:uid="{DF6961CE-AF87-49A5-84EC-CEF0FAB3D826}">
      <text>
        <r>
          <rPr>
            <sz val="9"/>
            <color indexed="81"/>
            <rFont val="Tahoma"/>
            <family val="2"/>
            <charset val="204"/>
          </rPr>
          <t>Если в расчетном периоде услуги не оказывались из-за отсутствия заключенного договора оказания услуг, то устанавливается значение «-».
Если в расчетном периоде услуги не оказывались, но договор на соответствующий расчетный период был заключен, то устанавливается значение 0.</t>
        </r>
      </text>
    </comment>
  </commentList>
</comments>
</file>

<file path=xl/sharedStrings.xml><?xml version="1.0" encoding="utf-8"?>
<sst xmlns="http://schemas.openxmlformats.org/spreadsheetml/2006/main" count="49" uniqueCount="33">
  <si>
    <t>Количество часов</t>
  </si>
  <si>
    <t>Ремонт 1</t>
  </si>
  <si>
    <t>Ремонт 2</t>
  </si>
  <si>
    <t>Ремонт 3</t>
  </si>
  <si>
    <t>Ремонт 4</t>
  </si>
  <si>
    <t>Ремонт 5</t>
  </si>
  <si>
    <t>Ремонт 6</t>
  </si>
  <si>
    <t>Наименование электростанции:</t>
  </si>
  <si>
    <t>Генерирующее оборудование:</t>
  </si>
  <si>
    <t>Дата
начала</t>
  </si>
  <si>
    <t>Дата
окончания</t>
  </si>
  <si>
    <t>Итого (сумма):</t>
  </si>
  <si>
    <t>Субъект электроэнергетики:</t>
  </si>
  <si>
    <t>СПРАВКА</t>
  </si>
  <si>
    <t>о плановом количестве часов оказания услуг по НПРЧ</t>
  </si>
  <si>
    <r>
      <t>Прошедшие расчетные периоды оказания услуг</t>
    </r>
    <r>
      <rPr>
        <vertAlign val="superscript"/>
        <sz val="14"/>
        <color theme="1"/>
        <rFont val="Calibri"/>
        <family val="2"/>
        <charset val="204"/>
        <scheme val="minor"/>
      </rPr>
      <t>1</t>
    </r>
  </si>
  <si>
    <t>Период оказания услуг</t>
  </si>
  <si>
    <t>-</t>
  </si>
  <si>
    <r>
      <t>Плановые ремонты периода оказания услуг</t>
    </r>
    <r>
      <rPr>
        <vertAlign val="superscript"/>
        <sz val="14"/>
        <color theme="1"/>
        <rFont val="Calibri"/>
        <family val="2"/>
        <charset val="204"/>
        <scheme val="minor"/>
      </rPr>
      <t>3</t>
    </r>
  </si>
  <si>
    <r>
      <t>Расчетное количество часов оказания услуг</t>
    </r>
    <r>
      <rPr>
        <vertAlign val="superscript"/>
        <sz val="14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>:</t>
    </r>
  </si>
  <si>
    <r>
      <t>Плановое количество часов оказания услуг</t>
    </r>
    <r>
      <rPr>
        <b/>
        <vertAlign val="superscript"/>
        <sz val="14"/>
        <color rgb="FFFF0000"/>
        <rFont val="Calibri"/>
        <family val="2"/>
        <charset val="204"/>
        <scheme val="minor"/>
      </rPr>
      <t>5</t>
    </r>
    <r>
      <rPr>
        <b/>
        <sz val="14"/>
        <color rgb="FFFF0000"/>
        <rFont val="Calibri"/>
        <family val="2"/>
        <charset val="204"/>
        <scheme val="minor"/>
      </rPr>
      <t>:</t>
    </r>
  </si>
  <si>
    <t>должность уполномоченного лица</t>
  </si>
  <si>
    <t>Ф.И.О.</t>
  </si>
  <si>
    <t>подпись</t>
  </si>
  <si>
    <t>Количество расчетных периодов</t>
  </si>
  <si>
    <r>
      <t>Среднее количество часов оказания услуг в расчетном периоде</t>
    </r>
    <r>
      <rPr>
        <vertAlign val="superscript"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>:</t>
    </r>
  </si>
  <si>
    <r>
      <rPr>
        <vertAlign val="superscript"/>
        <sz val="10"/>
        <color theme="1"/>
        <rFont val="Calibri"/>
        <family val="2"/>
        <charset val="204"/>
        <scheme val="minor"/>
      </rPr>
      <t>1</t>
    </r>
    <r>
      <rPr>
        <sz val="10"/>
        <color theme="1"/>
        <rFont val="Calibri"/>
        <family val="2"/>
        <charset val="204"/>
        <scheme val="minor"/>
      </rPr>
      <t xml:space="preserve"> - количество часов оказания услуг за расчетный период для единицы генерирующего оборудования определяется в соответствии с согласованными данными об объеме и стоимости оказанных услуг по договору оказания услуг по НПРЧ. Для расчетных периодов, в которых в отношении единицы генерирующего оборудования не был заключен договор оказания услуг по НПРЧ, устанавливается значение «-». </t>
    </r>
  </si>
  <si>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- расчетные периоды, в которых договор оказания услуг по НПРЧ в отношении единицы генерирующего оборудования не был заключен, не учитываются при расчете среднего количества часов.</t>
    </r>
  </si>
  <si>
    <r>
      <rPr>
        <vertAlign val="superscript"/>
        <sz val="10"/>
        <color theme="1"/>
        <rFont val="Calibri"/>
        <family val="2"/>
        <charset val="204"/>
        <scheme val="minor"/>
      </rPr>
      <t>4</t>
    </r>
    <r>
      <rPr>
        <sz val="10"/>
        <color theme="1"/>
        <rFont val="Calibri"/>
        <family val="2"/>
        <charset val="204"/>
        <scheme val="minor"/>
      </rPr>
      <t xml:space="preserve"> - расчетное количество часов оказания услуг для единицы генерирующего оборудования принимается равным произведению количества расчетных периодов в периоде оказания услуг, в отношении которого проводится отбор, и среднего количества часов оказания услуг за прошедшие периоды оказания услуг, уменьшенному на количество часов нахождения в плановых ремонтах.</t>
    </r>
  </si>
  <si>
    <r>
      <rPr>
        <vertAlign val="superscript"/>
        <sz val="10"/>
        <color theme="1"/>
        <rFont val="Calibri"/>
        <family val="2"/>
        <charset val="204"/>
        <scheme val="minor"/>
      </rPr>
      <t>5</t>
    </r>
    <r>
      <rPr>
        <sz val="10"/>
        <color theme="1"/>
        <rFont val="Calibri"/>
        <family val="2"/>
        <charset val="204"/>
        <scheme val="minor"/>
      </rPr>
      <t xml:space="preserve"> - плановое количество часов оказания услуг для единицы генерирующего оборудования определяется на основании расчетного количества часов оказания услуг. Минимально допустимое значение составляет 1 час, а максимально допустимое значение соответствует количеству часов в периоде оказания услуг, в отношении которого проводится отбор. Для единицы генерирующего оборудования, в отношении которой не был заключен договор оказания услуг по НПРЧ ни в одном из прошедших расчетных периодов оказания услуг, плановое количество часов оказания услуг устанавливается равным 1 часу.</t>
    </r>
  </si>
  <si>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- указываются даты начала и окончания плановых ремонтов всех видов, согласованных с АО «СО ЕЭС» на момент подачи заявок для участия в отборе, длительность которых составляет 30 дней и более и приходится на период оказания услуг. Не заполняется для единицы генерирующего оборудования, в отношении которой не был заключен договор оказания услуг по НПРЧ ни в одном из прошедших расчетных периодов оказания услуг.</t>
    </r>
  </si>
  <si>
    <t>дд.мм.гггг</t>
  </si>
  <si>
    <t>поля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</si>
</sst>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b/>
      <vertAlign val="superscript"/>
      <sz val="14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9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14" fontId="2" fillId="0" borderId="1" xfId="0" applyNumberFormat="1" applyFont="1" applyBorder="1" applyAlignment="1" applyProtection="1">
      <alignment horizontal="center"/>
    </xf>
    <xf numFmtId="0" fontId="2" fillId="0" borderId="6" xfId="0" applyFont="1" applyBorder="1" applyProtection="1"/>
    <xf numFmtId="14" fontId="2" fillId="0" borderId="3" xfId="0" applyNumberFormat="1" applyFont="1" applyBorder="1" applyAlignment="1" applyProtection="1">
      <alignment horizontal="center"/>
    </xf>
    <xf numFmtId="14" fontId="2" fillId="0" borderId="4" xfId="0" applyNumberFormat="1" applyFont="1" applyBorder="1" applyAlignment="1" applyProtection="1">
      <alignment horizontal="center"/>
    </xf>
    <xf numFmtId="14" fontId="2" fillId="0" borderId="5" xfId="0" applyNumberFormat="1" applyFont="1" applyBorder="1" applyAlignment="1" applyProtection="1">
      <alignment horizontal="center"/>
    </xf>
    <xf numFmtId="14" fontId="2" fillId="0" borderId="11" xfId="0" applyNumberFormat="1" applyFont="1" applyBorder="1" applyAlignment="1" applyProtection="1">
      <alignment horizontal="center"/>
    </xf>
    <xf numFmtId="14" fontId="2" fillId="0" borderId="6" xfId="0" applyNumberFormat="1" applyFont="1" applyBorder="1" applyAlignment="1" applyProtection="1">
      <alignment horizontal="center"/>
    </xf>
    <xf numFmtId="14" fontId="2" fillId="0" borderId="6" xfId="0" applyNumberFormat="1" applyFont="1" applyBorder="1" applyAlignment="1" applyProtection="1">
      <alignment horizontal="right"/>
    </xf>
    <xf numFmtId="0" fontId="2" fillId="0" borderId="0" xfId="0" applyFont="1" applyBorder="1" applyProtection="1"/>
    <xf numFmtId="14" fontId="2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/>
    </xf>
    <xf numFmtId="14" fontId="0" fillId="0" borderId="0" xfId="0" applyNumberFormat="1" applyProtection="1"/>
    <xf numFmtId="14" fontId="2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14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left"/>
    </xf>
    <xf numFmtId="0" fontId="0" fillId="0" borderId="2" xfId="0" applyBorder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</xf>
    <xf numFmtId="3" fontId="4" fillId="0" borderId="8" xfId="0" applyNumberFormat="1" applyFont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14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E6A6-090F-4F6E-BD0D-DB4229F87A19}">
  <dimension ref="A1:F70"/>
  <sheetViews>
    <sheetView tabSelected="1" zoomScaleNormal="100" zoomScaleSheetLayoutView="11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1.140625" style="9" bestFit="1" customWidth="1"/>
    <col min="2" max="4" width="17.140625" style="9" customWidth="1"/>
    <col min="5" max="5" width="9.140625" style="9"/>
    <col min="6" max="6" width="10.140625" style="9" bestFit="1" customWidth="1"/>
    <col min="7" max="16384" width="9.140625" style="9"/>
  </cols>
  <sheetData>
    <row r="1" spans="1:4" ht="18.75" x14ac:dyDescent="0.3">
      <c r="A1" s="48" t="s">
        <v>13</v>
      </c>
      <c r="B1" s="48"/>
      <c r="C1" s="48"/>
      <c r="D1" s="48"/>
    </row>
    <row r="2" spans="1:4" ht="18.75" x14ac:dyDescent="0.3">
      <c r="A2" s="48" t="s">
        <v>14</v>
      </c>
      <c r="B2" s="48"/>
      <c r="C2" s="48"/>
      <c r="D2" s="48"/>
    </row>
    <row r="3" spans="1:4" ht="18.75" customHeight="1" x14ac:dyDescent="0.3">
      <c r="A3" s="37"/>
      <c r="B3" s="37"/>
      <c r="C3" s="37"/>
      <c r="D3" s="37"/>
    </row>
    <row r="4" spans="1:4" ht="18.75" x14ac:dyDescent="0.3">
      <c r="A4" s="37"/>
      <c r="B4" s="37"/>
      <c r="C4" s="37"/>
      <c r="D4" s="58" t="s">
        <v>31</v>
      </c>
    </row>
    <row r="5" spans="1:4" ht="18.75" x14ac:dyDescent="0.3">
      <c r="A5" s="37"/>
      <c r="B5" s="37"/>
      <c r="C5" s="37"/>
      <c r="D5" s="37"/>
    </row>
    <row r="6" spans="1:4" ht="18.75" x14ac:dyDescent="0.3">
      <c r="A6" s="38" t="s">
        <v>12</v>
      </c>
      <c r="B6" s="55"/>
      <c r="C6" s="56"/>
      <c r="D6" s="57"/>
    </row>
    <row r="7" spans="1:4" ht="18.75" x14ac:dyDescent="0.3">
      <c r="A7" s="38" t="s">
        <v>7</v>
      </c>
      <c r="B7" s="49"/>
      <c r="C7" s="50"/>
      <c r="D7" s="51"/>
    </row>
    <row r="8" spans="1:4" ht="18.75" x14ac:dyDescent="0.3">
      <c r="A8" s="38" t="s">
        <v>8</v>
      </c>
      <c r="B8" s="52"/>
      <c r="C8" s="53"/>
      <c r="D8" s="54"/>
    </row>
    <row r="9" spans="1:4" ht="18.75" x14ac:dyDescent="0.3">
      <c r="A9" s="37"/>
      <c r="B9" s="37"/>
      <c r="C9" s="37"/>
      <c r="D9" s="37"/>
    </row>
    <row r="10" spans="1:4" ht="37.5" x14ac:dyDescent="0.25">
      <c r="A10" s="10" t="s">
        <v>24</v>
      </c>
      <c r="B10" s="11" t="s">
        <v>9</v>
      </c>
      <c r="C10" s="11" t="s">
        <v>10</v>
      </c>
      <c r="D10" s="11" t="s">
        <v>0</v>
      </c>
    </row>
    <row r="11" spans="1:4" ht="7.5" customHeight="1" x14ac:dyDescent="0.25">
      <c r="A11" s="12"/>
      <c r="B11" s="13"/>
      <c r="C11" s="13"/>
      <c r="D11" s="13"/>
    </row>
    <row r="12" spans="1:4" ht="18.75" x14ac:dyDescent="0.25">
      <c r="A12" s="41" t="s">
        <v>16</v>
      </c>
      <c r="B12" s="41"/>
      <c r="C12" s="41"/>
      <c r="D12" s="41"/>
    </row>
    <row r="13" spans="1:4" ht="18.75" x14ac:dyDescent="0.3">
      <c r="A13" s="14">
        <v>6</v>
      </c>
      <c r="B13" s="15">
        <v>44378</v>
      </c>
      <c r="C13" s="15">
        <v>44561</v>
      </c>
      <c r="D13" s="59">
        <f>(_xlfn.DAYS(C13,B13))*24+24</f>
        <v>4416</v>
      </c>
    </row>
    <row r="14" spans="1:4" ht="7.5" customHeight="1" x14ac:dyDescent="0.3">
      <c r="A14" s="16"/>
      <c r="B14" s="16"/>
      <c r="C14" s="16"/>
      <c r="D14" s="16"/>
    </row>
    <row r="15" spans="1:4" ht="21" x14ac:dyDescent="0.3">
      <c r="A15" s="47" t="s">
        <v>15</v>
      </c>
      <c r="B15" s="47"/>
      <c r="C15" s="47"/>
      <c r="D15" s="47"/>
    </row>
    <row r="16" spans="1:4" ht="18.75" x14ac:dyDescent="0.3">
      <c r="A16" s="42">
        <v>6</v>
      </c>
      <c r="B16" s="17">
        <v>43831</v>
      </c>
      <c r="C16" s="17">
        <v>43861</v>
      </c>
      <c r="D16" s="1" t="s">
        <v>17</v>
      </c>
    </row>
    <row r="17" spans="1:4" ht="18.75" x14ac:dyDescent="0.3">
      <c r="A17" s="43"/>
      <c r="B17" s="18">
        <v>43862</v>
      </c>
      <c r="C17" s="18">
        <v>43890</v>
      </c>
      <c r="D17" s="2" t="s">
        <v>17</v>
      </c>
    </row>
    <row r="18" spans="1:4" ht="18.75" x14ac:dyDescent="0.3">
      <c r="A18" s="43"/>
      <c r="B18" s="18">
        <v>43891</v>
      </c>
      <c r="C18" s="18">
        <v>43921</v>
      </c>
      <c r="D18" s="2" t="s">
        <v>17</v>
      </c>
    </row>
    <row r="19" spans="1:4" ht="18.75" x14ac:dyDescent="0.3">
      <c r="A19" s="43"/>
      <c r="B19" s="18">
        <v>43922</v>
      </c>
      <c r="C19" s="18">
        <v>43951</v>
      </c>
      <c r="D19" s="2" t="s">
        <v>17</v>
      </c>
    </row>
    <row r="20" spans="1:4" ht="18.75" x14ac:dyDescent="0.3">
      <c r="A20" s="43"/>
      <c r="B20" s="18">
        <v>43952</v>
      </c>
      <c r="C20" s="18">
        <v>43982</v>
      </c>
      <c r="D20" s="2" t="s">
        <v>17</v>
      </c>
    </row>
    <row r="21" spans="1:4" ht="18.75" x14ac:dyDescent="0.3">
      <c r="A21" s="44"/>
      <c r="B21" s="19">
        <v>43983</v>
      </c>
      <c r="C21" s="19">
        <v>44012</v>
      </c>
      <c r="D21" s="3" t="s">
        <v>17</v>
      </c>
    </row>
    <row r="22" spans="1:4" ht="18.75" x14ac:dyDescent="0.3">
      <c r="A22" s="42">
        <v>6</v>
      </c>
      <c r="B22" s="20">
        <v>44013</v>
      </c>
      <c r="C22" s="20">
        <v>44043</v>
      </c>
      <c r="D22" s="7" t="s">
        <v>17</v>
      </c>
    </row>
    <row r="23" spans="1:4" ht="18.75" x14ac:dyDescent="0.3">
      <c r="A23" s="43"/>
      <c r="B23" s="18">
        <v>44075</v>
      </c>
      <c r="C23" s="18">
        <v>44074</v>
      </c>
      <c r="D23" s="2" t="s">
        <v>17</v>
      </c>
    </row>
    <row r="24" spans="1:4" ht="18.75" x14ac:dyDescent="0.3">
      <c r="A24" s="43"/>
      <c r="B24" s="18">
        <v>44075</v>
      </c>
      <c r="C24" s="18">
        <v>44104</v>
      </c>
      <c r="D24" s="2" t="s">
        <v>17</v>
      </c>
    </row>
    <row r="25" spans="1:4" ht="18.75" x14ac:dyDescent="0.3">
      <c r="A25" s="43"/>
      <c r="B25" s="18">
        <v>44105</v>
      </c>
      <c r="C25" s="18">
        <v>44135</v>
      </c>
      <c r="D25" s="2" t="s">
        <v>17</v>
      </c>
    </row>
    <row r="26" spans="1:4" ht="18.75" x14ac:dyDescent="0.3">
      <c r="A26" s="43"/>
      <c r="B26" s="18">
        <v>44136</v>
      </c>
      <c r="C26" s="18">
        <v>44165</v>
      </c>
      <c r="D26" s="2" t="s">
        <v>17</v>
      </c>
    </row>
    <row r="27" spans="1:4" ht="18.75" x14ac:dyDescent="0.3">
      <c r="A27" s="44"/>
      <c r="B27" s="19">
        <v>44166</v>
      </c>
      <c r="C27" s="19">
        <v>44196</v>
      </c>
      <c r="D27" s="3" t="s">
        <v>17</v>
      </c>
    </row>
    <row r="28" spans="1:4" ht="18.75" x14ac:dyDescent="0.3">
      <c r="A28" s="42">
        <v>5</v>
      </c>
      <c r="B28" s="18">
        <v>44197</v>
      </c>
      <c r="C28" s="18">
        <v>44227</v>
      </c>
      <c r="D28" s="2" t="s">
        <v>17</v>
      </c>
    </row>
    <row r="29" spans="1:4" ht="18.75" x14ac:dyDescent="0.3">
      <c r="A29" s="43"/>
      <c r="B29" s="18">
        <v>44228</v>
      </c>
      <c r="C29" s="18">
        <v>44255</v>
      </c>
      <c r="D29" s="2" t="s">
        <v>17</v>
      </c>
    </row>
    <row r="30" spans="1:4" ht="18.75" x14ac:dyDescent="0.3">
      <c r="A30" s="43"/>
      <c r="B30" s="18">
        <v>44256</v>
      </c>
      <c r="C30" s="18">
        <v>44286</v>
      </c>
      <c r="D30" s="2" t="s">
        <v>17</v>
      </c>
    </row>
    <row r="31" spans="1:4" ht="18.75" x14ac:dyDescent="0.3">
      <c r="A31" s="43"/>
      <c r="B31" s="18">
        <v>44287</v>
      </c>
      <c r="C31" s="18">
        <v>44316</v>
      </c>
      <c r="D31" s="2" t="s">
        <v>17</v>
      </c>
    </row>
    <row r="32" spans="1:4" ht="18.75" x14ac:dyDescent="0.3">
      <c r="A32" s="44"/>
      <c r="B32" s="19">
        <v>44317</v>
      </c>
      <c r="C32" s="19">
        <v>44347</v>
      </c>
      <c r="D32" s="3" t="s">
        <v>17</v>
      </c>
    </row>
    <row r="33" spans="1:6" ht="21" x14ac:dyDescent="0.3">
      <c r="A33" s="16"/>
      <c r="B33" s="21"/>
      <c r="C33" s="22" t="s">
        <v>25</v>
      </c>
      <c r="D33" s="63" t="str">
        <f>IF(COUNT(D16:D32)=0,"-",ROUND(AVERAGE(D16:D32),0))</f>
        <v>-</v>
      </c>
    </row>
    <row r="34" spans="1:6" ht="7.5" customHeight="1" x14ac:dyDescent="0.3">
      <c r="A34" s="23"/>
      <c r="B34" s="23"/>
      <c r="C34" s="23"/>
      <c r="D34" s="23"/>
    </row>
    <row r="35" spans="1:6" ht="21" x14ac:dyDescent="0.3">
      <c r="A35" s="47" t="s">
        <v>18</v>
      </c>
      <c r="B35" s="47"/>
      <c r="C35" s="47"/>
      <c r="D35" s="47"/>
    </row>
    <row r="36" spans="1:6" ht="18.75" x14ac:dyDescent="0.3">
      <c r="A36" s="24" t="s">
        <v>1</v>
      </c>
      <c r="B36" s="4"/>
      <c r="C36" s="4"/>
      <c r="D36" s="25" t="str">
        <f>IF(OR(B36="",C36=""),"",_xlfn.DAYS(IF(C36&gt;C$13,C$13,C36),IF(B36&lt;B$13,B$13,B36))*24+24)</f>
        <v/>
      </c>
      <c r="F36" s="26"/>
    </row>
    <row r="37" spans="1:6" ht="18.75" x14ac:dyDescent="0.3">
      <c r="A37" s="27" t="s">
        <v>2</v>
      </c>
      <c r="B37" s="5"/>
      <c r="C37" s="5"/>
      <c r="D37" s="28" t="str">
        <f t="shared" ref="D37:D41" si="0">IF(OR(B37="",C37=""),"",_xlfn.DAYS(IF(C37&gt;C$13,C$13,C37),IF(B37&lt;B$13,B$13,B37))*24+24)</f>
        <v/>
      </c>
    </row>
    <row r="38" spans="1:6" ht="18.75" x14ac:dyDescent="0.3">
      <c r="A38" s="27" t="s">
        <v>3</v>
      </c>
      <c r="B38" s="5"/>
      <c r="C38" s="5"/>
      <c r="D38" s="28" t="str">
        <f t="shared" si="0"/>
        <v/>
      </c>
    </row>
    <row r="39" spans="1:6" ht="18.75" x14ac:dyDescent="0.3">
      <c r="A39" s="27" t="s">
        <v>4</v>
      </c>
      <c r="B39" s="5"/>
      <c r="C39" s="5"/>
      <c r="D39" s="28" t="str">
        <f t="shared" si="0"/>
        <v/>
      </c>
    </row>
    <row r="40" spans="1:6" ht="18.75" x14ac:dyDescent="0.3">
      <c r="A40" s="27" t="s">
        <v>5</v>
      </c>
      <c r="B40" s="5"/>
      <c r="C40" s="5"/>
      <c r="D40" s="28" t="str">
        <f t="shared" si="0"/>
        <v/>
      </c>
    </row>
    <row r="41" spans="1:6" ht="18.75" x14ac:dyDescent="0.3">
      <c r="A41" s="29" t="s">
        <v>6</v>
      </c>
      <c r="B41" s="6"/>
      <c r="C41" s="6"/>
      <c r="D41" s="30" t="str">
        <f t="shared" si="0"/>
        <v/>
      </c>
    </row>
    <row r="42" spans="1:6" ht="18.75" x14ac:dyDescent="0.3">
      <c r="A42" s="31"/>
      <c r="B42" s="31"/>
      <c r="C42" s="32" t="s">
        <v>11</v>
      </c>
      <c r="D42" s="62">
        <f>SUMIF(D36:D41,"&gt;=720")</f>
        <v>0</v>
      </c>
    </row>
    <row r="43" spans="1:6" ht="7.5" customHeight="1" x14ac:dyDescent="0.3">
      <c r="A43" s="31"/>
      <c r="B43" s="31"/>
      <c r="C43" s="31"/>
      <c r="D43" s="31"/>
    </row>
    <row r="44" spans="1:6" ht="21.75" thickBot="1" x14ac:dyDescent="0.35">
      <c r="A44" s="45" t="s">
        <v>19</v>
      </c>
      <c r="B44" s="45"/>
      <c r="C44" s="45"/>
      <c r="D44" s="60">
        <f>IF(COUNT(D16:D32)=0,0,ROUND(D33*6-D42,0))</f>
        <v>0</v>
      </c>
    </row>
    <row r="45" spans="1:6" ht="22.5" thickTop="1" thickBot="1" x14ac:dyDescent="0.35">
      <c r="A45" s="46" t="s">
        <v>20</v>
      </c>
      <c r="B45" s="46"/>
      <c r="C45" s="46"/>
      <c r="D45" s="61">
        <f>IF(D44&lt;=0,1,IF(D44&gt;D13,D13,D44))</f>
        <v>1</v>
      </c>
    </row>
    <row r="46" spans="1:6" ht="19.5" thickTop="1" x14ac:dyDescent="0.3">
      <c r="A46" s="39"/>
      <c r="B46" s="39"/>
      <c r="C46" s="39"/>
      <c r="D46" s="33"/>
    </row>
    <row r="47" spans="1:6" ht="18.75" x14ac:dyDescent="0.3">
      <c r="A47" s="8"/>
      <c r="B47" s="8"/>
      <c r="C47" s="8"/>
      <c r="D47" s="8"/>
    </row>
    <row r="48" spans="1:6" ht="18.75" x14ac:dyDescent="0.3">
      <c r="A48" s="34" t="s">
        <v>21</v>
      </c>
      <c r="B48" s="35"/>
      <c r="C48" s="34" t="s">
        <v>23</v>
      </c>
      <c r="D48" s="34" t="s">
        <v>22</v>
      </c>
    </row>
    <row r="49" spans="1:4" x14ac:dyDescent="0.25">
      <c r="A49" s="36"/>
    </row>
    <row r="50" spans="1:4" ht="18.75" x14ac:dyDescent="0.3">
      <c r="A50" s="65"/>
      <c r="B50" s="9" t="s">
        <v>32</v>
      </c>
    </row>
    <row r="51" spans="1:4" x14ac:dyDescent="0.25">
      <c r="A51" s="64"/>
    </row>
    <row r="52" spans="1:4" ht="15" customHeight="1" x14ac:dyDescent="0.25">
      <c r="A52" s="40" t="s">
        <v>26</v>
      </c>
      <c r="B52" s="40"/>
      <c r="C52" s="40"/>
      <c r="D52" s="40"/>
    </row>
    <row r="53" spans="1:4" x14ac:dyDescent="0.25">
      <c r="A53" s="40"/>
      <c r="B53" s="40"/>
      <c r="C53" s="40"/>
      <c r="D53" s="40"/>
    </row>
    <row r="54" spans="1:4" x14ac:dyDescent="0.25">
      <c r="A54" s="40"/>
      <c r="B54" s="40"/>
      <c r="C54" s="40"/>
      <c r="D54" s="40"/>
    </row>
    <row r="55" spans="1:4" x14ac:dyDescent="0.25">
      <c r="A55" s="40"/>
      <c r="B55" s="40"/>
      <c r="C55" s="40"/>
      <c r="D55" s="40"/>
    </row>
    <row r="56" spans="1:4" ht="15" customHeight="1" x14ac:dyDescent="0.25">
      <c r="A56" s="40" t="s">
        <v>27</v>
      </c>
      <c r="B56" s="40"/>
      <c r="C56" s="40"/>
      <c r="D56" s="40"/>
    </row>
    <row r="57" spans="1:4" x14ac:dyDescent="0.25">
      <c r="A57" s="40"/>
      <c r="B57" s="40"/>
      <c r="C57" s="40"/>
      <c r="D57" s="40"/>
    </row>
    <row r="58" spans="1:4" ht="15" customHeight="1" x14ac:dyDescent="0.25">
      <c r="A58" s="40" t="s">
        <v>30</v>
      </c>
      <c r="B58" s="40"/>
      <c r="C58" s="40"/>
      <c r="D58" s="40"/>
    </row>
    <row r="59" spans="1:4" x14ac:dyDescent="0.25">
      <c r="A59" s="40"/>
      <c r="B59" s="40"/>
      <c r="C59" s="40"/>
      <c r="D59" s="40"/>
    </row>
    <row r="60" spans="1:4" x14ac:dyDescent="0.25">
      <c r="A60" s="40"/>
      <c r="B60" s="40"/>
      <c r="C60" s="40"/>
      <c r="D60" s="40"/>
    </row>
    <row r="61" spans="1:4" x14ac:dyDescent="0.25">
      <c r="A61" s="40"/>
      <c r="B61" s="40"/>
      <c r="C61" s="40"/>
      <c r="D61" s="40"/>
    </row>
    <row r="62" spans="1:4" ht="15" customHeight="1" x14ac:dyDescent="0.25">
      <c r="A62" s="40" t="s">
        <v>28</v>
      </c>
      <c r="B62" s="40"/>
      <c r="C62" s="40"/>
      <c r="D62" s="40"/>
    </row>
    <row r="63" spans="1:4" x14ac:dyDescent="0.25">
      <c r="A63" s="40"/>
      <c r="B63" s="40"/>
      <c r="C63" s="40"/>
      <c r="D63" s="40"/>
    </row>
    <row r="64" spans="1:4" x14ac:dyDescent="0.25">
      <c r="A64" s="40"/>
      <c r="B64" s="40"/>
      <c r="C64" s="40"/>
      <c r="D64" s="40"/>
    </row>
    <row r="65" spans="1:4" x14ac:dyDescent="0.25">
      <c r="A65" s="40"/>
      <c r="B65" s="40"/>
      <c r="C65" s="40"/>
      <c r="D65" s="40"/>
    </row>
    <row r="66" spans="1:4" ht="15" customHeight="1" x14ac:dyDescent="0.25">
      <c r="A66" s="40" t="s">
        <v>29</v>
      </c>
      <c r="B66" s="40"/>
      <c r="C66" s="40"/>
      <c r="D66" s="40"/>
    </row>
    <row r="67" spans="1:4" x14ac:dyDescent="0.25">
      <c r="A67" s="40"/>
      <c r="B67" s="40"/>
      <c r="C67" s="40"/>
      <c r="D67" s="40"/>
    </row>
    <row r="68" spans="1:4" x14ac:dyDescent="0.25">
      <c r="A68" s="40"/>
      <c r="B68" s="40"/>
      <c r="C68" s="40"/>
      <c r="D68" s="40"/>
    </row>
    <row r="69" spans="1:4" x14ac:dyDescent="0.25">
      <c r="A69" s="40"/>
      <c r="B69" s="40"/>
      <c r="C69" s="40"/>
      <c r="D69" s="40"/>
    </row>
    <row r="70" spans="1:4" ht="21.75" customHeight="1" x14ac:dyDescent="0.25">
      <c r="A70" s="40"/>
      <c r="B70" s="40"/>
      <c r="C70" s="40"/>
      <c r="D70" s="40"/>
    </row>
  </sheetData>
  <sheetProtection sheet="1" objects="1" scenarios="1"/>
  <mergeCells count="18">
    <mergeCell ref="A1:D1"/>
    <mergeCell ref="A2:D2"/>
    <mergeCell ref="B7:D7"/>
    <mergeCell ref="B8:D8"/>
    <mergeCell ref="B6:D6"/>
    <mergeCell ref="A66:D70"/>
    <mergeCell ref="A12:D12"/>
    <mergeCell ref="A62:D65"/>
    <mergeCell ref="A28:A32"/>
    <mergeCell ref="A52:D55"/>
    <mergeCell ref="A56:D57"/>
    <mergeCell ref="A58:D61"/>
    <mergeCell ref="A44:C44"/>
    <mergeCell ref="A45:C45"/>
    <mergeCell ref="A15:D15"/>
    <mergeCell ref="A35:D35"/>
    <mergeCell ref="A16:A21"/>
    <mergeCell ref="A22:A27"/>
  </mergeCells>
  <conditionalFormatting sqref="C38">
    <cfRule type="expression" dxfId="11" priority="13">
      <formula>AND($B38&lt;&gt;"",$C38&lt;&gt;"",$D38&lt;720)</formula>
    </cfRule>
  </conditionalFormatting>
  <conditionalFormatting sqref="B38">
    <cfRule type="expression" dxfId="10" priority="12">
      <formula>AND($B38&lt;&gt;"",$C38&lt;&gt;"",$D38&lt;720)</formula>
    </cfRule>
  </conditionalFormatting>
  <conditionalFormatting sqref="A38">
    <cfRule type="expression" dxfId="9" priority="11">
      <formula>AND($B38&lt;&gt;"",$C38&lt;&gt;"",$D38&lt;720)</formula>
    </cfRule>
  </conditionalFormatting>
  <conditionalFormatting sqref="D36:D41">
    <cfRule type="expression" dxfId="8" priority="10">
      <formula>AND($B36&lt;&gt;"",$C36&lt;&gt;"",$D36&lt;720)</formula>
    </cfRule>
  </conditionalFormatting>
  <conditionalFormatting sqref="C36:C37">
    <cfRule type="expression" dxfId="7" priority="9">
      <formula>AND($B36&lt;&gt;"",$C36&lt;&gt;"",$D36&lt;720)</formula>
    </cfRule>
  </conditionalFormatting>
  <conditionalFormatting sqref="B36:B37">
    <cfRule type="expression" dxfId="6" priority="8">
      <formula>AND($B36&lt;&gt;"",$C36&lt;&gt;"",$D36&lt;720)</formula>
    </cfRule>
  </conditionalFormatting>
  <conditionalFormatting sqref="A36:A37">
    <cfRule type="expression" dxfId="5" priority="7">
      <formula>AND($B36&lt;&gt;"",$C36&lt;&gt;"",$D36&lt;720)</formula>
    </cfRule>
  </conditionalFormatting>
  <conditionalFormatting sqref="C39:C41">
    <cfRule type="expression" dxfId="4" priority="5">
      <formula>AND($B39&lt;&gt;"",$C39&lt;&gt;"",$D39&lt;720)</formula>
    </cfRule>
  </conditionalFormatting>
  <conditionalFormatting sqref="B39:B41">
    <cfRule type="expression" dxfId="3" priority="4">
      <formula>AND($B39&lt;&gt;"",$C39&lt;&gt;"",$D39&lt;720)</formula>
    </cfRule>
  </conditionalFormatting>
  <conditionalFormatting sqref="A39:A41">
    <cfRule type="expression" dxfId="2" priority="3">
      <formula>AND($B39&lt;&gt;"",$C39&lt;&gt;"",$D39&lt;720)</formula>
    </cfRule>
  </conditionalFormatting>
  <conditionalFormatting sqref="A47:D47">
    <cfRule type="expression" dxfId="1" priority="2">
      <formula>AND($B47&lt;&gt;"",$C47&lt;&gt;"",$D47&lt;720)</formula>
    </cfRule>
  </conditionalFormatting>
  <conditionalFormatting sqref="A50">
    <cfRule type="expression" dxfId="0" priority="1">
      <formula>AND($B50&lt;&gt;"",$C50&lt;&gt;"",$D50&lt;720)</formula>
    </cfRule>
  </conditionalFormatting>
  <dataValidations count="1">
    <dataValidation type="whole" operator="greaterThanOrEqual" allowBlank="1" showInputMessage="1" showErrorMessage="1" errorTitle="Ошибка" error="Ошибка ввода данных" sqref="D36:D41" xr:uid="{C8D063D7-FDC4-4776-BE00-F4D7ED8A9B08}">
      <formula1>720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3" fitToHeight="2" orientation="portrait" horizontalDpi="300" verticalDpi="300" r:id="rId1"/>
  <rowBreaks count="1" manualBreakCount="1">
    <brk id="4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Мещеринов Григорий Алексеевич</dc:creator>
  <cp:lastModifiedBy>Мещеринов Григорий Алексеевич</cp:lastModifiedBy>
  <cp:lastPrinted>2021-06-04T08:33:19Z</cp:lastPrinted>
  <dcterms:created xsi:type="dcterms:W3CDTF">2020-05-01T15:24:44Z</dcterms:created>
  <dcterms:modified xsi:type="dcterms:W3CDTF">2021-06-04T08:34:09Z</dcterms:modified>
</cp:coreProperties>
</file>